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640" activeTab="0"/>
  </bookViews>
  <sheets>
    <sheet name="3 квартал" sheetId="1" r:id="rId1"/>
    <sheet name="Лист1" sheetId="2" state="hidden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<sst xmlns="http://schemas.openxmlformats.org/spreadsheetml/2006/main" count="55" uniqueCount="32">
  <si>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ОТЧЕТ</t>
  </si>
  <si>
    <t>№ п/п</t>
  </si>
  <si>
    <t>Наименования мероприятий</t>
  </si>
  <si>
    <t>утверждено в бюджете (уточненный план), тыс. руб.</t>
  </si>
  <si>
    <t>фактически исполнено, тыс. руб.</t>
  </si>
  <si>
    <t>утверждено по программе (план по программе), тыс. руб.</t>
  </si>
  <si>
    <t>результат к уточненному плану гр.6/гр.5, %</t>
  </si>
  <si>
    <t>результат к плану по программе гр. 6 гр./4 гр, %</t>
  </si>
  <si>
    <t>источники финансирования</t>
  </si>
  <si>
    <t xml:space="preserve">о ходе реализации долгосрочной целевой программы города Югорска и использования финансовых средств "Капитальный ремонт многоквартирных домов в городе Югорске  на 2013 - 2015 годы" </t>
  </si>
  <si>
    <t>Предоставление субсидий товаиществам собственников жилья на проведение капитального ремонта многоквартирных домов</t>
  </si>
  <si>
    <t>Подпрограмма 1 "Наш дом"</t>
  </si>
  <si>
    <t>средства бюджета автономного округа</t>
  </si>
  <si>
    <t>средства местного бюджета</t>
  </si>
  <si>
    <t>средства собственников помещений МКД</t>
  </si>
  <si>
    <t>Привлечение средств собственников жилья, а также заемных средств на проведение капитального ремонта многоквартирных домов</t>
  </si>
  <si>
    <t>Благоустройство дворовых территорий за счет Дорожного фонда</t>
  </si>
  <si>
    <t>Итого по мероприятию:</t>
  </si>
  <si>
    <t>средства бюджета автономного округа (остаток 2012 года)</t>
  </si>
  <si>
    <t xml:space="preserve">Благоустройство дворовых территорий </t>
  </si>
  <si>
    <t>Подпрограмма 2  "Проведение капитального ремонта многоквартирных домов"</t>
  </si>
  <si>
    <t>средства фонда содействия реформированию ЖКХ</t>
  </si>
  <si>
    <t>Подпролграмма 3 "Капитальный ремонт балконов и подъездов"</t>
  </si>
  <si>
    <t>Всего по программе:</t>
  </si>
  <si>
    <t>за  3 квартал 2013 год</t>
  </si>
  <si>
    <t>средства местного бюджета МО как собственника помещений МКД)</t>
  </si>
  <si>
    <t>исп. гл. специалист ПЭО ДЖКиСК</t>
  </si>
  <si>
    <t>Кондратичева Галина Анатольевна</t>
  </si>
  <si>
    <t>тел. 7-04-76</t>
  </si>
  <si>
    <t xml:space="preserve">Заместитель главы администрации города - </t>
  </si>
  <si>
    <t>директор ДЖКиСК</t>
  </si>
  <si>
    <t>В.К. Бандурин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</si>
</sst>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68" fontId="43" fillId="0" borderId="10" xfId="0" applyNumberFormat="1" applyFont="1" applyBorder="1" applyAlignment="1">
      <alignment horizontal="center" vertical="center" wrapText="1"/>
    </xf>
    <xf numFmtId="169" fontId="44" fillId="0" borderId="10" xfId="0" applyNumberFormat="1" applyFont="1" applyBorder="1" applyAlignment="1">
      <alignment horizontal="center" vertical="center" wrapText="1"/>
    </xf>
    <xf numFmtId="169" fontId="43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168" fontId="43" fillId="0" borderId="10" xfId="0" applyNumberFormat="1" applyFont="1" applyBorder="1" applyAlignment="1">
      <alignment horizontal="center" vertical="center"/>
    </xf>
    <xf numFmtId="169" fontId="43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3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69" fontId="44" fillId="0" borderId="10" xfId="0" applyNumberFormat="1" applyFont="1" applyFill="1" applyBorder="1" applyAlignment="1">
      <alignment horizontal="center" vertical="center" wrapText="1"/>
    </xf>
    <xf numFmtId="16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169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3" xfId="0" applyNumberFormat="1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31">
      <selection activeCell="F41" sqref="F41"/>
    </sheetView>
  </sheetViews>
  <sheetFormatPr defaultColWidth="9.140625" defaultRowHeight="15"/>
  <cols>
    <col min="1" max="1" width="5.28125" style="3" customWidth="1"/>
    <col min="2" max="2" width="33.421875" style="3" customWidth="1"/>
    <col min="3" max="3" width="21.140625" style="3" customWidth="1"/>
    <col min="4" max="4" width="15.7109375" style="3" customWidth="1"/>
    <col min="5" max="5" width="15.421875" style="3" customWidth="1"/>
    <col min="6" max="6" width="16.421875" style="3" customWidth="1"/>
    <col min="7" max="7" width="13.8515625" style="3" customWidth="1"/>
    <col min="8" max="8" width="14.28125" style="3" customWidth="1"/>
    <col min="9" max="9" width="9.140625" style="3" customWidth="1"/>
    <col min="10" max="10" width="9.8515625" style="3" bestFit="1" customWidth="1"/>
    <col min="11" max="16384" width="9.140625" style="3" customWidth="1"/>
  </cols>
  <sheetData>
    <row r="1" spans="1:8" ht="12.75">
      <c r="A1" s="39" t="s">
        <v>0</v>
      </c>
      <c r="B1" s="39"/>
      <c r="C1" s="39"/>
      <c r="D1" s="39"/>
      <c r="E1" s="39"/>
      <c r="F1" s="39"/>
      <c r="G1" s="39"/>
      <c r="H1" s="39"/>
    </row>
    <row r="2" spans="1:8" ht="27" customHeight="1">
      <c r="A2" s="40" t="s">
        <v>9</v>
      </c>
      <c r="B2" s="40"/>
      <c r="C2" s="40"/>
      <c r="D2" s="40"/>
      <c r="E2" s="40"/>
      <c r="F2" s="40"/>
      <c r="G2" s="40"/>
      <c r="H2" s="40"/>
    </row>
    <row r="3" spans="1:8" ht="21.75" customHeight="1">
      <c r="A3" s="39" t="s">
        <v>24</v>
      </c>
      <c r="B3" s="39"/>
      <c r="C3" s="39"/>
      <c r="D3" s="39"/>
      <c r="E3" s="39"/>
      <c r="F3" s="39"/>
      <c r="G3" s="39"/>
      <c r="H3" s="39"/>
    </row>
    <row r="4" spans="1:8" ht="54" customHeight="1">
      <c r="A4" s="2" t="s">
        <v>1</v>
      </c>
      <c r="B4" s="2" t="s">
        <v>2</v>
      </c>
      <c r="C4" s="2" t="s">
        <v>8</v>
      </c>
      <c r="D4" s="2" t="s">
        <v>5</v>
      </c>
      <c r="E4" s="2" t="s">
        <v>3</v>
      </c>
      <c r="F4" s="2" t="s">
        <v>4</v>
      </c>
      <c r="G4" s="2" t="s">
        <v>7</v>
      </c>
      <c r="H4" s="2" t="s">
        <v>6</v>
      </c>
    </row>
    <row r="5" spans="1:8" ht="13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12.75">
      <c r="A6" s="2"/>
      <c r="B6" s="4" t="s">
        <v>11</v>
      </c>
      <c r="C6" s="2"/>
      <c r="D6" s="2"/>
      <c r="E6" s="2"/>
      <c r="F6" s="2"/>
      <c r="G6" s="2"/>
      <c r="H6" s="2"/>
    </row>
    <row r="7" spans="1:8" ht="25.5" customHeight="1">
      <c r="A7" s="41">
        <v>1</v>
      </c>
      <c r="B7" s="42" t="s">
        <v>10</v>
      </c>
      <c r="C7" s="2" t="s">
        <v>12</v>
      </c>
      <c r="D7" s="9">
        <v>9984.2</v>
      </c>
      <c r="E7" s="9">
        <v>9984.2</v>
      </c>
      <c r="F7" s="9">
        <v>9984.2</v>
      </c>
      <c r="G7" s="6">
        <f>F7/D7*100</f>
        <v>100</v>
      </c>
      <c r="H7" s="6">
        <f>F7/E7*100</f>
        <v>100</v>
      </c>
    </row>
    <row r="8" spans="1:8" ht="25.5" customHeight="1">
      <c r="A8" s="41"/>
      <c r="B8" s="42"/>
      <c r="C8" s="2" t="s">
        <v>13</v>
      </c>
      <c r="D8" s="9">
        <v>525.5</v>
      </c>
      <c r="E8" s="9">
        <v>525.5</v>
      </c>
      <c r="F8" s="9">
        <v>525.5</v>
      </c>
      <c r="G8" s="6">
        <f>F8/D8*100</f>
        <v>100</v>
      </c>
      <c r="H8" s="6">
        <f>F8/E8*100</f>
        <v>100</v>
      </c>
    </row>
    <row r="9" spans="1:8" s="24" customFormat="1" ht="47.25" customHeight="1">
      <c r="A9" s="41"/>
      <c r="B9" s="25"/>
      <c r="C9" s="2" t="s">
        <v>25</v>
      </c>
      <c r="D9" s="9">
        <v>106</v>
      </c>
      <c r="E9" s="9">
        <v>106</v>
      </c>
      <c r="F9" s="9">
        <v>0</v>
      </c>
      <c r="G9" s="6">
        <v>0</v>
      </c>
      <c r="H9" s="6">
        <v>0</v>
      </c>
    </row>
    <row r="10" spans="1:8" ht="38.25" customHeight="1">
      <c r="A10" s="41"/>
      <c r="B10" s="18" t="s">
        <v>15</v>
      </c>
      <c r="C10" s="2" t="s">
        <v>14</v>
      </c>
      <c r="D10" s="9">
        <v>1061.808</v>
      </c>
      <c r="E10" s="9">
        <v>1061.808</v>
      </c>
      <c r="F10" s="9">
        <v>0</v>
      </c>
      <c r="G10" s="6">
        <v>0</v>
      </c>
      <c r="H10" s="6">
        <v>0</v>
      </c>
    </row>
    <row r="11" spans="1:10" s="1" customFormat="1" ht="18.75" customHeight="1">
      <c r="A11" s="19"/>
      <c r="B11" s="20" t="s">
        <v>17</v>
      </c>
      <c r="C11" s="4"/>
      <c r="D11" s="10">
        <f>D7+D8+D9+D10</f>
        <v>11677.508000000002</v>
      </c>
      <c r="E11" s="10">
        <f>E7+E8+E9+E10</f>
        <v>11677.508000000002</v>
      </c>
      <c r="F11" s="10">
        <f>F7+F8+F10</f>
        <v>10509.7</v>
      </c>
      <c r="G11" s="8">
        <f>F11/D11*100</f>
        <v>89.99951016946423</v>
      </c>
      <c r="H11" s="8">
        <f>F11/E11*100</f>
        <v>89.99951016946423</v>
      </c>
      <c r="J11" s="27"/>
    </row>
    <row r="12" spans="1:8" ht="33" customHeight="1">
      <c r="A12" s="34">
        <v>2</v>
      </c>
      <c r="B12" s="31" t="s">
        <v>16</v>
      </c>
      <c r="C12" s="2" t="s">
        <v>12</v>
      </c>
      <c r="D12" s="9">
        <v>5853.1</v>
      </c>
      <c r="E12" s="9">
        <v>5853.1</v>
      </c>
      <c r="F12" s="9">
        <v>3962.45</v>
      </c>
      <c r="G12" s="6">
        <f>F12/D12*100</f>
        <v>67.69831371410021</v>
      </c>
      <c r="H12" s="6">
        <f>F12/E12*100</f>
        <v>67.69831371410021</v>
      </c>
    </row>
    <row r="13" spans="1:8" ht="37.5" customHeight="1">
      <c r="A13" s="35"/>
      <c r="B13" s="32"/>
      <c r="C13" s="2" t="s">
        <v>18</v>
      </c>
      <c r="D13" s="9">
        <v>1046.26</v>
      </c>
      <c r="E13" s="9">
        <v>1046.26</v>
      </c>
      <c r="F13" s="9">
        <v>1046.26</v>
      </c>
      <c r="G13" s="6">
        <f>F13/D13*100</f>
        <v>100</v>
      </c>
      <c r="H13" s="6">
        <f>F13/E13*100</f>
        <v>100</v>
      </c>
    </row>
    <row r="14" spans="1:10" ht="24" customHeight="1">
      <c r="A14" s="36"/>
      <c r="B14" s="33"/>
      <c r="C14" s="2" t="s">
        <v>13</v>
      </c>
      <c r="D14" s="9">
        <v>766.74</v>
      </c>
      <c r="E14" s="9">
        <v>766.74</v>
      </c>
      <c r="F14" s="9">
        <v>556.55</v>
      </c>
      <c r="G14" s="6">
        <f>F14/D14*100</f>
        <v>72.58653520098078</v>
      </c>
      <c r="H14" s="6">
        <f>F14/E14*100</f>
        <v>72.58653520098078</v>
      </c>
      <c r="J14" s="23">
        <f>E14-F14</f>
        <v>210.19000000000005</v>
      </c>
    </row>
    <row r="15" spans="1:10" s="1" customFormat="1" ht="19.5" customHeight="1">
      <c r="A15" s="19"/>
      <c r="B15" s="19" t="s">
        <v>17</v>
      </c>
      <c r="C15" s="4"/>
      <c r="D15" s="10">
        <f>D12+D13+D14</f>
        <v>7666.1</v>
      </c>
      <c r="E15" s="10">
        <f>E12+E13+E14</f>
        <v>7666.1</v>
      </c>
      <c r="F15" s="10">
        <f>F12+F13+F14</f>
        <v>5565.26</v>
      </c>
      <c r="G15" s="8">
        <f>F15/D15*100</f>
        <v>72.59571359622234</v>
      </c>
      <c r="H15" s="8">
        <f>F15/E15*100</f>
        <v>72.59571359622234</v>
      </c>
      <c r="J15" s="27">
        <f>F15-E15</f>
        <v>-2100.84</v>
      </c>
    </row>
    <row r="16" spans="1:8" s="1" customFormat="1" ht="26.25" customHeight="1">
      <c r="A16" s="37">
        <v>3</v>
      </c>
      <c r="B16" s="31" t="s">
        <v>19</v>
      </c>
      <c r="C16" s="2" t="s">
        <v>12</v>
      </c>
      <c r="D16" s="9">
        <v>0</v>
      </c>
      <c r="E16" s="9">
        <v>0</v>
      </c>
      <c r="F16" s="9">
        <v>0</v>
      </c>
      <c r="G16" s="6">
        <v>0</v>
      </c>
      <c r="H16" s="6">
        <v>0</v>
      </c>
    </row>
    <row r="17" spans="1:8" ht="30.75" customHeight="1">
      <c r="A17" s="38"/>
      <c r="B17" s="33"/>
      <c r="C17" s="2" t="s">
        <v>13</v>
      </c>
      <c r="D17" s="9">
        <v>3015.48</v>
      </c>
      <c r="E17" s="9">
        <v>3015.48</v>
      </c>
      <c r="F17" s="9">
        <v>15.48</v>
      </c>
      <c r="G17" s="6">
        <f>F17/D17*100</f>
        <v>0.5133511082812686</v>
      </c>
      <c r="H17" s="6">
        <f>F17/E17*100</f>
        <v>0.5133511082812686</v>
      </c>
    </row>
    <row r="18" spans="1:8" s="1" customFormat="1" ht="24" customHeight="1">
      <c r="A18" s="19"/>
      <c r="B18" s="20" t="s">
        <v>17</v>
      </c>
      <c r="C18" s="4"/>
      <c r="D18" s="10">
        <f>D17</f>
        <v>3015.48</v>
      </c>
      <c r="E18" s="10">
        <f>E17</f>
        <v>3015.48</v>
      </c>
      <c r="F18" s="10">
        <v>15.48</v>
      </c>
      <c r="G18" s="5">
        <f>G17</f>
        <v>0.5133511082812686</v>
      </c>
      <c r="H18" s="5">
        <f>H17</f>
        <v>0.5133511082812686</v>
      </c>
    </row>
    <row r="19" spans="1:8" s="1" customFormat="1" ht="31.5" customHeight="1">
      <c r="A19" s="19"/>
      <c r="B19" s="19" t="s">
        <v>23</v>
      </c>
      <c r="C19" s="4"/>
      <c r="D19" s="10">
        <f>D11+D15+D18</f>
        <v>22359.088</v>
      </c>
      <c r="E19" s="10">
        <f>E11+E15+E18</f>
        <v>22359.088</v>
      </c>
      <c r="F19" s="10">
        <f>F11+F15+F18</f>
        <v>16090.44</v>
      </c>
      <c r="G19" s="8">
        <f>F19/D19*100</f>
        <v>71.96375809245887</v>
      </c>
      <c r="H19" s="8">
        <f>F19/E19*100</f>
        <v>71.96375809245887</v>
      </c>
    </row>
    <row r="20" spans="1:8" ht="26.25" customHeight="1">
      <c r="A20" s="13"/>
      <c r="B20" s="29" t="s">
        <v>20</v>
      </c>
      <c r="C20" s="29"/>
      <c r="D20" s="29"/>
      <c r="E20" s="29"/>
      <c r="F20" s="29"/>
      <c r="G20" s="6"/>
      <c r="H20" s="6"/>
    </row>
    <row r="21" spans="1:8" ht="38.25" customHeight="1">
      <c r="A21" s="34">
        <v>1</v>
      </c>
      <c r="B21" s="31" t="s">
        <v>10</v>
      </c>
      <c r="C21" s="2" t="s">
        <v>21</v>
      </c>
      <c r="D21" s="22">
        <v>11121.3</v>
      </c>
      <c r="E21" s="22">
        <v>11121.3</v>
      </c>
      <c r="F21" s="9">
        <v>11121.293</v>
      </c>
      <c r="G21" s="6">
        <f>F21/D21*100</f>
        <v>99.99993705771809</v>
      </c>
      <c r="H21" s="6">
        <f>F21/E21*100</f>
        <v>99.99993705771809</v>
      </c>
    </row>
    <row r="22" spans="1:8" ht="24" customHeight="1">
      <c r="A22" s="35"/>
      <c r="B22" s="32"/>
      <c r="C22" s="2" t="s">
        <v>12</v>
      </c>
      <c r="D22" s="9">
        <v>18086.143</v>
      </c>
      <c r="E22" s="9">
        <v>18086.143</v>
      </c>
      <c r="F22" s="9">
        <v>18086.143</v>
      </c>
      <c r="G22" s="6">
        <v>100</v>
      </c>
      <c r="H22" s="6">
        <v>100</v>
      </c>
    </row>
    <row r="23" spans="1:8" ht="25.5" customHeight="1">
      <c r="A23" s="35"/>
      <c r="B23" s="33"/>
      <c r="C23" s="2" t="s">
        <v>13</v>
      </c>
      <c r="D23" s="9">
        <v>7863.54</v>
      </c>
      <c r="E23" s="9">
        <v>7863.54</v>
      </c>
      <c r="F23" s="9">
        <v>7863.54</v>
      </c>
      <c r="G23" s="6">
        <v>100</v>
      </c>
      <c r="H23" s="6">
        <v>100</v>
      </c>
    </row>
    <row r="24" spans="1:8" ht="48.75" customHeight="1">
      <c r="A24" s="36"/>
      <c r="B24" s="18" t="s">
        <v>15</v>
      </c>
      <c r="C24" s="2" t="s">
        <v>14</v>
      </c>
      <c r="D24" s="9">
        <v>6541.937</v>
      </c>
      <c r="E24" s="9">
        <v>6541.937</v>
      </c>
      <c r="F24" s="9">
        <v>0</v>
      </c>
      <c r="G24" s="6">
        <v>0</v>
      </c>
      <c r="H24" s="6">
        <v>0</v>
      </c>
    </row>
    <row r="25" spans="1:9" s="1" customFormat="1" ht="25.5" customHeight="1">
      <c r="A25" s="19"/>
      <c r="B25" s="14" t="s">
        <v>17</v>
      </c>
      <c r="C25" s="4"/>
      <c r="D25" s="10">
        <f>D21+D22+D23+D24</f>
        <v>43612.92</v>
      </c>
      <c r="E25" s="10">
        <f>E21+E22+E23+E24</f>
        <v>43612.92</v>
      </c>
      <c r="F25" s="10">
        <f>F21+F22+F23+F24</f>
        <v>37070.976</v>
      </c>
      <c r="G25" s="5">
        <f>F25/D25*100</f>
        <v>84.99998624260886</v>
      </c>
      <c r="H25" s="5">
        <f>F25/E25*100</f>
        <v>84.99998624260886</v>
      </c>
      <c r="I25" s="27"/>
    </row>
    <row r="26" spans="1:8" ht="25.5" customHeight="1">
      <c r="A26" s="21"/>
      <c r="B26" s="30" t="s">
        <v>22</v>
      </c>
      <c r="C26" s="30"/>
      <c r="D26" s="30"/>
      <c r="E26" s="30"/>
      <c r="F26" s="9"/>
      <c r="G26" s="6"/>
      <c r="H26" s="6"/>
    </row>
    <row r="27" spans="1:11" ht="48" customHeight="1">
      <c r="A27" s="37">
        <v>1</v>
      </c>
      <c r="B27" s="18" t="s">
        <v>10</v>
      </c>
      <c r="C27" s="2" t="s">
        <v>13</v>
      </c>
      <c r="D27" s="9">
        <v>12044.359</v>
      </c>
      <c r="E27" s="9">
        <v>12044.359</v>
      </c>
      <c r="F27" s="9">
        <v>11521.302</v>
      </c>
      <c r="G27" s="6">
        <f aca="true" t="shared" si="0" ref="G27:G32">F27/D27*100</f>
        <v>95.65724502233783</v>
      </c>
      <c r="H27" s="6">
        <f>F27/E27*100</f>
        <v>95.65724502233783</v>
      </c>
      <c r="K27" s="23"/>
    </row>
    <row r="28" spans="1:8" ht="54.75" customHeight="1">
      <c r="A28" s="38"/>
      <c r="B28" s="18" t="s">
        <v>15</v>
      </c>
      <c r="C28" s="2" t="s">
        <v>14</v>
      </c>
      <c r="D28" s="9">
        <v>633.963</v>
      </c>
      <c r="E28" s="9">
        <v>633.963</v>
      </c>
      <c r="F28" s="9">
        <v>606.4</v>
      </c>
      <c r="G28" s="6">
        <f t="shared" si="0"/>
        <v>95.6522699274248</v>
      </c>
      <c r="H28" s="6">
        <f>F28/E28*100</f>
        <v>95.6522699274248</v>
      </c>
    </row>
    <row r="29" spans="1:10" s="1" customFormat="1" ht="19.5" customHeight="1">
      <c r="A29" s="19"/>
      <c r="B29" s="20" t="s">
        <v>17</v>
      </c>
      <c r="C29" s="4"/>
      <c r="D29" s="10">
        <f>D27+D28</f>
        <v>12678.322</v>
      </c>
      <c r="E29" s="10">
        <f>E27+E28</f>
        <v>12678.322</v>
      </c>
      <c r="F29" s="10">
        <f>F27+F28</f>
        <v>12127.702</v>
      </c>
      <c r="G29" s="8">
        <f t="shared" si="0"/>
        <v>95.65699624918818</v>
      </c>
      <c r="H29" s="8">
        <f>F29/D29*100</f>
        <v>95.65699624918818</v>
      </c>
      <c r="J29" s="27">
        <f>E29-F29</f>
        <v>550.6200000000008</v>
      </c>
    </row>
    <row r="30" spans="1:8" ht="36" customHeight="1">
      <c r="A30" s="34"/>
      <c r="B30" s="11" t="s">
        <v>23</v>
      </c>
      <c r="C30" s="4" t="s">
        <v>21</v>
      </c>
      <c r="D30" s="10">
        <f>D21</f>
        <v>11121.3</v>
      </c>
      <c r="E30" s="10">
        <f>E21</f>
        <v>11121.3</v>
      </c>
      <c r="F30" s="10">
        <f>F21</f>
        <v>11121.293</v>
      </c>
      <c r="G30" s="8">
        <f t="shared" si="0"/>
        <v>99.99993705771809</v>
      </c>
      <c r="H30" s="8">
        <v>100</v>
      </c>
    </row>
    <row r="31" spans="1:8" ht="29.25" customHeight="1">
      <c r="A31" s="35"/>
      <c r="B31" s="12"/>
      <c r="C31" s="4" t="s">
        <v>12</v>
      </c>
      <c r="D31" s="10">
        <f>D7+D12+D13+D22</f>
        <v>34969.703</v>
      </c>
      <c r="E31" s="10">
        <f>E7+E12+E13+E22</f>
        <v>34969.703</v>
      </c>
      <c r="F31" s="10">
        <f>F7+F12+F13+F22</f>
        <v>33079.053</v>
      </c>
      <c r="G31" s="8">
        <f t="shared" si="0"/>
        <v>94.59346280407357</v>
      </c>
      <c r="H31" s="8">
        <f>F31/E31*100</f>
        <v>94.59346280407357</v>
      </c>
    </row>
    <row r="32" spans="1:8" ht="29.25" customHeight="1">
      <c r="A32" s="35"/>
      <c r="B32" s="12"/>
      <c r="C32" s="4" t="s">
        <v>13</v>
      </c>
      <c r="D32" s="10">
        <f>D8+D14+D17+D23+D27</f>
        <v>24215.619</v>
      </c>
      <c r="E32" s="10">
        <f>E8+E14+E17+E23+E27</f>
        <v>24215.619</v>
      </c>
      <c r="F32" s="10">
        <f>F8+F14+F17+F23+F27</f>
        <v>20482.372</v>
      </c>
      <c r="G32" s="8">
        <f t="shared" si="0"/>
        <v>84.58330963994767</v>
      </c>
      <c r="H32" s="8">
        <f>F32/E32*100</f>
        <v>84.58330963994767</v>
      </c>
    </row>
    <row r="33" spans="1:8" s="24" customFormat="1" ht="54" customHeight="1">
      <c r="A33" s="35"/>
      <c r="B33" s="12"/>
      <c r="C33" s="4" t="s">
        <v>25</v>
      </c>
      <c r="D33" s="10">
        <v>106</v>
      </c>
      <c r="E33" s="10">
        <v>106</v>
      </c>
      <c r="F33" s="10">
        <v>0</v>
      </c>
      <c r="G33" s="8">
        <v>0</v>
      </c>
      <c r="H33" s="8">
        <v>0</v>
      </c>
    </row>
    <row r="34" spans="1:8" ht="42" customHeight="1">
      <c r="A34" s="36"/>
      <c r="B34" s="7"/>
      <c r="C34" s="4" t="s">
        <v>14</v>
      </c>
      <c r="D34" s="10">
        <f>D10+D24+D28</f>
        <v>8237.708</v>
      </c>
      <c r="E34" s="10">
        <f>E10+E24+E28</f>
        <v>8237.708</v>
      </c>
      <c r="F34" s="10">
        <f>F10+F24+F28</f>
        <v>606.4</v>
      </c>
      <c r="G34" s="8">
        <f>F34/D34*100</f>
        <v>7.361270877773282</v>
      </c>
      <c r="H34" s="8">
        <f>F34/E34*100</f>
        <v>7.361270877773282</v>
      </c>
    </row>
    <row r="35" spans="1:10" s="1" customFormat="1" ht="19.5" customHeight="1">
      <c r="A35" s="15"/>
      <c r="B35" s="15"/>
      <c r="C35" s="15"/>
      <c r="D35" s="17">
        <f>D30+D31+D32+D33+D34</f>
        <v>78650.33</v>
      </c>
      <c r="E35" s="17">
        <f>E30+E31+E32+E33+E34</f>
        <v>78650.33</v>
      </c>
      <c r="F35" s="17">
        <f>F30+F31+F32+F34</f>
        <v>65289.117999999995</v>
      </c>
      <c r="G35" s="16">
        <f>F35/D35*100</f>
        <v>83.01188056045028</v>
      </c>
      <c r="H35" s="16">
        <f>F35/E35*100</f>
        <v>83.01188056045028</v>
      </c>
      <c r="J35" s="27"/>
    </row>
    <row r="36" ht="15" customHeight="1"/>
    <row r="38" spans="1:4" s="1" customFormat="1" ht="19.5" customHeight="1">
      <c r="A38" s="43" t="s">
        <v>29</v>
      </c>
      <c r="B38" s="43"/>
      <c r="C38" s="43"/>
      <c r="D38" s="43"/>
    </row>
    <row r="39" spans="1:8" ht="12.75">
      <c r="A39" s="43" t="s">
        <v>30</v>
      </c>
      <c r="B39" s="43"/>
      <c r="H39" s="1" t="s">
        <v>31</v>
      </c>
    </row>
    <row r="40" spans="1:2" s="26" customFormat="1" ht="12.75">
      <c r="A40" s="28"/>
      <c r="B40" s="28"/>
    </row>
    <row r="41" spans="1:2" ht="12.75">
      <c r="A41" s="44" t="s">
        <v>26</v>
      </c>
      <c r="B41" s="44"/>
    </row>
    <row r="42" spans="1:2" ht="12.75">
      <c r="A42" s="44" t="s">
        <v>27</v>
      </c>
      <c r="B42" s="44"/>
    </row>
    <row r="43" spans="1:2" ht="12.75">
      <c r="A43" s="44" t="s">
        <v>28</v>
      </c>
      <c r="B43" s="44"/>
    </row>
  </sheetData>
  <sheetProtection/>
  <mergeCells count="20">
    <mergeCell ref="A38:D38"/>
    <mergeCell ref="A41:B41"/>
    <mergeCell ref="A42:B42"/>
    <mergeCell ref="A43:B43"/>
    <mergeCell ref="A27:A28"/>
    <mergeCell ref="A30:A34"/>
    <mergeCell ref="A39:B39"/>
    <mergeCell ref="A1:H1"/>
    <mergeCell ref="A2:H2"/>
    <mergeCell ref="A3:H3"/>
    <mergeCell ref="A7:A10"/>
    <mergeCell ref="B7:B8"/>
    <mergeCell ref="B16:B17"/>
    <mergeCell ref="B20:F20"/>
    <mergeCell ref="B26:E26"/>
    <mergeCell ref="B21:B23"/>
    <mergeCell ref="B12:B14"/>
    <mergeCell ref="A12:A14"/>
    <mergeCell ref="A16:A17"/>
    <mergeCell ref="A21:A2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F32" sqref="F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Бабаева Мария Сергеевна</dc:creator>
  <cp:keywords/>
  <dc:description/>
  <cp:lastModifiedBy>*</cp:lastModifiedBy>
  <cp:lastPrinted>2013-10-11T09:16:34Z</cp:lastPrinted>
  <dcterms:created xsi:type="dcterms:W3CDTF">2013-01-14T10:45:20Z</dcterms:created>
  <dcterms:modified xsi:type="dcterms:W3CDTF">2013-10-21T06:56:01Z</dcterms:modified>
  <cp:category/>
  <cp:version/>
  <cp:contentType/>
  <cp:contentStatus/>
</cp:coreProperties>
</file>